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Model" sheetId="2" state="visible" r:id="rId2"/>
    <sheet xmlns:r="http://schemas.openxmlformats.org/officeDocument/2006/relationships" name="Bestuursrap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€ &quot;#,##0"/>
    <numFmt numFmtId="165" formatCode="0.0"/>
    <numFmt numFmtId="166" formatCode="0.0%"/>
    <numFmt numFmtId="167" formatCode="0.0000"/>
  </numFmts>
  <fonts count="11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9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Montserrat"/>
      <b val="1"/>
      <sz val="11"/>
    </font>
    <font>
      <name val="Source Sans 3"/>
      <color rgb="00333333"/>
      <sz val="10"/>
    </font>
    <font>
      <name val="Source Sans 3"/>
      <color rgb="00666666"/>
      <sz val="8.5"/>
    </font>
    <font>
      <name val="Source Sans 3"/>
      <i val="1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164" fontId="8" fillId="0" borderId="1" applyAlignment="1" applyProtection="1" pivotButton="0" quotePrefix="0" xfId="0">
      <alignment vertical="top" wrapText="1"/>
      <protection locked="0" hidden="0"/>
    </xf>
    <xf numFmtId="0" fontId="9" fillId="0" borderId="0" applyAlignment="1" pivotButton="0" quotePrefix="0" xfId="0">
      <alignment vertical="top" wrapText="1"/>
    </xf>
    <xf numFmtId="1" fontId="10" fillId="0" borderId="1" applyAlignment="1" applyProtection="1" pivotButton="0" quotePrefix="0" xfId="0">
      <alignment vertical="top" wrapText="1"/>
      <protection locked="0" hidden="0"/>
    </xf>
    <xf numFmtId="164" fontId="10" fillId="0" borderId="1" applyAlignment="1" applyProtection="1" pivotButton="0" quotePrefix="0" xfId="0">
      <alignment vertical="top" wrapText="1"/>
      <protection locked="0" hidden="0"/>
    </xf>
    <xf numFmtId="165" fontId="10" fillId="0" borderId="1" applyAlignment="1" applyProtection="1" pivotButton="0" quotePrefix="0" xfId="0">
      <alignment vertical="top" wrapText="1"/>
      <protection locked="0" hidden="0"/>
    </xf>
    <xf numFmtId="166" fontId="10" fillId="0" borderId="1" applyAlignment="1" applyProtection="1" pivotButton="0" quotePrefix="0" xfId="0">
      <alignment vertical="top" wrapText="1"/>
      <protection locked="0" hidden="0"/>
    </xf>
    <xf numFmtId="164" fontId="5" fillId="2" borderId="0" applyAlignment="1" pivotButton="0" quotePrefix="0" xfId="0">
      <alignment vertical="top" wrapText="1"/>
    </xf>
    <xf numFmtId="165" fontId="5" fillId="2" borderId="0" applyAlignment="1" pivotButton="0" quotePrefix="0" xfId="0">
      <alignment vertical="top" wrapText="1"/>
    </xf>
    <xf numFmtId="164" fontId="4" fillId="2" borderId="0" applyAlignment="1" pivotButton="0" quotePrefix="0" xfId="0">
      <alignment vertical="top" wrapText="1"/>
    </xf>
    <xf numFmtId="167" fontId="5" fillId="2" borderId="0" applyAlignment="1" pivotButton="0" quotePrefix="0" xfId="0">
      <alignment vertical="top" wrapText="1"/>
    </xf>
    <xf numFmtId="1" fontId="4" fillId="2" borderId="0" applyAlignment="1" pivotButton="0" quotePrefix="0" xfId="0">
      <alignment vertical="top" wrapText="1"/>
    </xf>
    <xf numFmtId="2" fontId="4" fillId="2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/>
    </xf>
    <xf numFmtId="0" fontId="10" fillId="0" borderId="1" applyAlignment="1" applyProtection="1" pivotButton="0" quotePrefix="0" xfId="0">
      <alignment vertical="top" wrapText="1"/>
      <protection locked="0" hidden="0"/>
    </xf>
    <xf numFmtId="1" fontId="5" fillId="2" borderId="0" applyAlignment="1" pivotButton="0" quotePrefix="0" xfId="0">
      <alignment vertical="top" wrapText="1"/>
    </xf>
    <xf numFmtId="2" fontId="5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T13</t>
        </is>
      </c>
    </row>
    <row r="2" ht="22" customHeight="1">
      <c r="A2" s="2" t="inlineStr">
        <is>
          <t>ROI-rekenmodel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 ht="45" customHeight="1">
      <c r="A5" s="4" t="inlineStr">
        <is>
          <t>Wat</t>
        </is>
      </c>
      <c r="B5" s="5" t="inlineStr">
        <is>
          <t>Rekenmodel met drie scenario's: kosten, baten, terugverdientijd en netto contante waarde over drie jaar, met een disconteringsvoet die je zelf kiest. Blad Bestuursrapport is het rapport van één pagina.</t>
        </is>
      </c>
    </row>
    <row r="6" ht="45" customHeight="1">
      <c r="A6" s="4" t="inlineStr">
        <is>
          <t>Invullen</t>
        </is>
      </c>
      <c r="B6" s="5" t="inlineStr">
        <is>
          <t>Vul alleen de cellen met een dikke rand in. Grijze cellen rekenen zelf en zijn beveiligd; de beveiliging heeft geen wachtwoord (Extra of Controleren: blad beveiligen uit).</t>
        </is>
      </c>
    </row>
    <row r="7" ht="30" customHeight="1">
      <c r="A7" s="4" t="inlineStr">
        <is>
          <t>Prijzen</t>
        </is>
      </c>
      <c r="B7" s="5" t="inlineStr">
        <is>
          <t>Dit bestand bevat geen prijzen. Een prijsveld blijft leeg of toont € …. Zoek de actuele prijs op bij de leverancier (zie bijlage A van het boek) en noteer de datum.</t>
        </is>
      </c>
    </row>
    <row r="8" ht="15" customHeight="1">
      <c r="A8" s="4" t="inlineStr">
        <is>
          <t>Macro's</t>
        </is>
      </c>
      <c r="B8" s="5" t="inlineStr">
        <is>
          <t>Dit bestand bevat geen macro's.</t>
        </is>
      </c>
    </row>
    <row r="9" ht="15" customHeight="1">
      <c r="A9" s="4" t="inlineStr">
        <is>
          <t>Boek</t>
        </is>
      </c>
      <c r="B9" s="5" t="inlineStr">
        <is>
          <t>Zo voer je AI in, Nederlandse editie. Ingevuld voorbeeld in paragraaf 11.2.</t>
        </is>
      </c>
    </row>
    <row r="10" ht="15" customHeight="1">
      <c r="A10" s="4" t="inlineStr">
        <is>
          <t>Versie</t>
        </is>
      </c>
      <c r="B10" s="5" t="inlineStr">
        <is>
          <t>Versie 2026-10, peildatum 2026-10-28. Download: zovoerjeaiin.nl/T13</t>
        </is>
      </c>
    </row>
    <row r="11" ht="30" customHeight="1">
      <c r="A11" s="4" t="inlineStr">
        <is>
          <t>Voorbeeld</t>
        </is>
      </c>
      <c r="B11" s="5" t="inlineStr">
        <is>
          <t>Ingevuld voor Lindewerf Technische Groothandel, een fictief voorbeeldbedrijf. Alle namen en cijfers zijn verzonnen (voorbeeldcijfers).</t>
        </is>
      </c>
    </row>
    <row r="13">
      <c r="A13" s="4" t="inlineStr">
        <is>
          <t>Veld</t>
        </is>
      </c>
      <c r="B13" s="4" t="inlineStr">
        <is>
          <t>Betekenis</t>
        </is>
      </c>
      <c r="C13" s="4" t="inlineStr">
        <is>
          <t>Waar in het bestand</t>
        </is>
      </c>
    </row>
    <row r="14">
      <c r="A14" s="5" t="inlineStr">
        <is>
          <t>1a</t>
        </is>
      </c>
      <c r="B14" s="5" t="inlineStr">
        <is>
          <t>Licentieprijs per gebruiker per maand</t>
        </is>
      </c>
      <c r="C14" s="5" t="inlineStr">
        <is>
          <t>Model</t>
        </is>
      </c>
    </row>
    <row r="15">
      <c r="A15" s="5" t="inlineStr">
        <is>
          <t>1b</t>
        </is>
      </c>
      <c r="B15" s="5" t="inlineStr">
        <is>
          <t>Aantal gebruikers</t>
        </is>
      </c>
      <c r="C15" s="5" t="inlineStr">
        <is>
          <t>Model</t>
        </is>
      </c>
    </row>
    <row r="16">
      <c r="A16" s="5" t="inlineStr">
        <is>
          <t>1c</t>
        </is>
      </c>
      <c r="B16" s="5" t="inlineStr">
        <is>
          <t>Licentiebudget per jaar, als 1a leeg is (eigen schatting, geen marktprijs)</t>
        </is>
      </c>
      <c r="C16" s="5" t="inlineStr">
        <is>
          <t>Model</t>
        </is>
      </c>
    </row>
    <row r="17">
      <c r="A17" s="5" t="inlineStr">
        <is>
          <t>2</t>
        </is>
      </c>
      <c r="B17" s="5" t="inlineStr">
        <is>
          <t>Implementatie (eenmalig): uren × uurtarief</t>
        </is>
      </c>
      <c r="C17" s="5" t="inlineStr">
        <is>
          <t>Model</t>
        </is>
      </c>
    </row>
    <row r="18">
      <c r="A18" s="5" t="inlineStr">
        <is>
          <t>3</t>
        </is>
      </c>
      <c r="B18" s="5" t="inlineStr">
        <is>
          <t>Controle (per jaar): uren × uurtarief; 0 als het in de gemeten tijd zit</t>
        </is>
      </c>
      <c r="C18" s="5" t="inlineStr">
        <is>
          <t>Model</t>
        </is>
      </c>
    </row>
    <row r="19">
      <c r="A19" s="5" t="inlineStr">
        <is>
          <t>4a</t>
        </is>
      </c>
      <c r="B19" s="5" t="inlineStr">
        <is>
          <t>Training (eenmalig)</t>
        </is>
      </c>
      <c r="C19" s="5" t="inlineStr">
        <is>
          <t>Model</t>
        </is>
      </c>
    </row>
    <row r="20">
      <c r="A20" s="5" t="inlineStr">
        <is>
          <t>4b</t>
        </is>
      </c>
      <c r="B20" s="5" t="inlineStr">
        <is>
          <t>Training (per jaar)</t>
        </is>
      </c>
      <c r="C20" s="5" t="inlineStr">
        <is>
          <t>Model</t>
        </is>
      </c>
    </row>
    <row r="21">
      <c r="A21" s="5" t="inlineStr">
        <is>
          <t>5</t>
        </is>
      </c>
      <c r="B21" s="5" t="inlineStr">
        <is>
          <t>Beheer (per jaar): champions en AI-team</t>
        </is>
      </c>
      <c r="C21" s="5" t="inlineStr">
        <is>
          <t>Model</t>
        </is>
      </c>
    </row>
    <row r="22">
      <c r="A22" s="5" t="inlineStr">
        <is>
          <t>6a</t>
        </is>
      </c>
      <c r="B22" s="5" t="inlineStr">
        <is>
          <t>Overige eenmalige kosten</t>
        </is>
      </c>
      <c r="C22" s="5" t="inlineStr">
        <is>
          <t>Model</t>
        </is>
      </c>
    </row>
    <row r="23">
      <c r="A23" s="5" t="inlineStr">
        <is>
          <t>6b</t>
        </is>
      </c>
      <c r="B23" s="5" t="inlineStr">
        <is>
          <t>Overige kosten per jaar</t>
        </is>
      </c>
      <c r="C23" s="5" t="inlineStr">
        <is>
          <t>Model</t>
        </is>
      </c>
    </row>
    <row r="24">
      <c r="A24" s="5" t="inlineStr">
        <is>
          <t>7a</t>
        </is>
      </c>
      <c r="B24" s="5" t="inlineStr">
        <is>
          <t>Keren per maand</t>
        </is>
      </c>
      <c r="C24" s="5" t="inlineStr">
        <is>
          <t>Model</t>
        </is>
      </c>
    </row>
    <row r="25">
      <c r="A25" s="5" t="inlineStr">
        <is>
          <t>7b</t>
        </is>
      </c>
      <c r="B25" s="5" t="inlineStr">
        <is>
          <t>Gewonnen minuten per keer</t>
        </is>
      </c>
      <c r="C25" s="5" t="inlineStr">
        <is>
          <t>Model</t>
        </is>
      </c>
    </row>
    <row r="26">
      <c r="A26" s="5" t="inlineStr">
        <is>
          <t>7d</t>
        </is>
      </c>
      <c r="B26" s="5" t="inlineStr">
        <is>
          <t>Uurtarief (voorbeeld)</t>
        </is>
      </c>
      <c r="C26" s="5" t="inlineStr">
        <is>
          <t>Model</t>
        </is>
      </c>
    </row>
    <row r="27">
      <c r="A27" s="5" t="inlineStr">
        <is>
          <t>7e</t>
        </is>
      </c>
      <c r="B27" s="5" t="inlineStr">
        <is>
          <t>Maanden zonder winst in jaar 1 (leertijd)</t>
        </is>
      </c>
      <c r="C27" s="5" t="inlineStr">
        <is>
          <t>Model</t>
        </is>
      </c>
    </row>
    <row r="28">
      <c r="A28" s="5" t="inlineStr">
        <is>
          <t>8</t>
        </is>
      </c>
      <c r="B28" s="5" t="inlineStr">
        <is>
          <t>Kwaliteitseffect (optioneel)</t>
        </is>
      </c>
      <c r="C28" s="5" t="inlineStr">
        <is>
          <t>Model</t>
        </is>
      </c>
    </row>
    <row r="29">
      <c r="A29" s="5" t="inlineStr">
        <is>
          <t>9</t>
        </is>
      </c>
      <c r="B29" s="5" t="inlineStr">
        <is>
          <t>Vermeden kosten</t>
        </is>
      </c>
      <c r="C29" s="5" t="inlineStr">
        <is>
          <t>Model</t>
        </is>
      </c>
    </row>
    <row r="30">
      <c r="A30" s="5" t="inlineStr">
        <is>
          <t>7c</t>
        </is>
      </c>
      <c r="B30" s="5" t="inlineStr">
        <is>
          <t>Uren bespaard per maand (berekend)</t>
        </is>
      </c>
      <c r="C30" s="5" t="inlineStr">
        <is>
          <t>Model</t>
        </is>
      </c>
    </row>
    <row r="31">
      <c r="A31" s="5" t="inlineStr">
        <is>
          <t>10</t>
        </is>
      </c>
      <c r="B31" s="5" t="inlineStr">
        <is>
          <t>Drie scenario's: laag, midden, hoog</t>
        </is>
      </c>
      <c r="C31" s="5" t="inlineStr">
        <is>
          <t>Model, kolommen C–E</t>
        </is>
      </c>
    </row>
    <row r="32">
      <c r="A32" s="5" t="inlineStr">
        <is>
          <t>11</t>
        </is>
      </c>
      <c r="B32" s="5" t="inlineStr">
        <is>
          <t>Terugverdientijd</t>
        </is>
      </c>
      <c r="C32" s="5" t="inlineStr">
        <is>
          <t>Model</t>
        </is>
      </c>
    </row>
    <row r="33">
      <c r="A33" s="5" t="inlineStr">
        <is>
          <t>12a</t>
        </is>
      </c>
      <c r="B33" s="5" t="inlineStr">
        <is>
          <t>Disconteringsvoet per jaar</t>
        </is>
      </c>
      <c r="C33" s="5" t="inlineStr">
        <is>
          <t>Model</t>
        </is>
      </c>
    </row>
    <row r="34">
      <c r="A34" s="5" t="inlineStr">
        <is>
          <t>12</t>
        </is>
      </c>
      <c r="B34" s="5" t="inlineStr">
        <is>
          <t>Netto contante waarde over 3 jaar</t>
        </is>
      </c>
      <c r="C34" s="5" t="inlineStr">
        <is>
          <t>Model</t>
        </is>
      </c>
    </row>
    <row r="35">
      <c r="A35" s="5" t="inlineStr">
        <is>
          <t>13</t>
        </is>
      </c>
      <c r="B35" s="5" t="inlineStr">
        <is>
          <t>Gevoeligheid: gewonnen minuten per keer waarbij de NCW nul is</t>
        </is>
      </c>
      <c r="C35" s="5" t="inlineStr">
        <is>
          <t>Model</t>
        </is>
      </c>
    </row>
    <row r="36">
      <c r="A36" s="5" t="inlineStr">
        <is>
          <t>13c</t>
        </is>
      </c>
      <c r="B36" s="5" t="inlineStr">
        <is>
          <t>Ruimte voor licenties</t>
        </is>
      </c>
      <c r="C36" s="5" t="inlineStr">
        <is>
          <t>Model</t>
        </is>
      </c>
    </row>
    <row r="37">
      <c r="A37" s="5" t="inlineStr">
        <is>
          <t>R1</t>
        </is>
      </c>
      <c r="B37" s="5" t="inlineStr">
        <is>
          <t>Wat we testten</t>
        </is>
      </c>
      <c r="C37" s="5" t="inlineStr">
        <is>
          <t>Bestuursrapport</t>
        </is>
      </c>
    </row>
    <row r="38">
      <c r="A38" s="5" t="inlineStr">
        <is>
          <t>R2</t>
        </is>
      </c>
      <c r="B38" s="5" t="inlineStr">
        <is>
          <t>Wat het opleverde (gemeten, niet geschat)</t>
        </is>
      </c>
      <c r="C38" s="5" t="inlineStr">
        <is>
          <t>Bestuursrapport</t>
        </is>
      </c>
    </row>
    <row r="39">
      <c r="A39" s="5" t="inlineStr">
        <is>
          <t>R3</t>
        </is>
      </c>
      <c r="B39" s="5" t="inlineStr">
        <is>
          <t>Risico's en maatregelen</t>
        </is>
      </c>
      <c r="C39" s="5" t="inlineStr">
        <is>
          <t>Bestuursrapport</t>
        </is>
      </c>
    </row>
    <row r="40">
      <c r="A40" s="5" t="inlineStr">
        <is>
          <t>R4</t>
        </is>
      </c>
      <c r="B40" s="5" t="inlineStr">
        <is>
          <t>Voorstel en budget</t>
        </is>
      </c>
      <c r="C40" s="5" t="inlineStr">
        <is>
          <t>Bestuursrapport</t>
        </is>
      </c>
    </row>
    <row r="43">
      <c r="A43" s="6" t="inlineStr">
        <is>
          <t>Template T13 · ROI-rekenmodel · Zo voer je AI in, Nederlandse editie · Peildatum 2026-10-28 · Download: zovoerjeaiin.nl/T13 · Versie 2026-10</t>
        </is>
      </c>
    </row>
    <row r="44">
      <c r="A44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B6:C6"/>
    <mergeCell ref="B7:C7"/>
    <mergeCell ref="B11:C11"/>
    <mergeCell ref="B5:C5"/>
    <mergeCell ref="B10:C10"/>
    <mergeCell ref="B9:C9"/>
    <mergeCell ref="B8:C8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T13 · ROI-rekenmodel · Zo voer je AI in, Nederlandse editie · Peildatum 2026-10-28 · Download: zovoerjeaiin.nl/T13 · Versie 2026-10 · VOORBEELD (fictief)&amp;R&amp;P/&amp;N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62" customWidth="1" min="2" max="2"/>
    <col width="15" customWidth="1" min="3" max="3"/>
    <col width="15" customWidth="1" min="4" max="4"/>
    <col width="15" customWidth="1" min="5" max="5"/>
    <col width="44" customWidth="1" min="6" max="6"/>
  </cols>
  <sheetData>
    <row r="1">
      <c r="A1" s="1" t="inlineStr">
        <is>
          <t>TEMPLATE T13</t>
        </is>
      </c>
    </row>
    <row r="2" ht="22" customHeight="1">
      <c r="A2" s="2" t="inlineStr">
        <is>
          <t>ROI-rekenmodel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>
      <c r="A5" s="4" t="inlineStr">
        <is>
          <t>Veld</t>
        </is>
      </c>
      <c r="B5" s="4" t="inlineStr">
        <is>
          <t>Invoer</t>
        </is>
      </c>
      <c r="C5" s="4" t="inlineStr">
        <is>
          <t>Laag</t>
        </is>
      </c>
      <c r="D5" s="4" t="inlineStr">
        <is>
          <t>Midden</t>
        </is>
      </c>
      <c r="E5" s="4" t="inlineStr">
        <is>
          <t>Hoog</t>
        </is>
      </c>
      <c r="F5" s="4" t="inlineStr">
        <is>
          <t>Eenheid en toelichting</t>
        </is>
      </c>
    </row>
    <row r="6">
      <c r="A6" s="7" t="inlineStr">
        <is>
          <t>Kosten</t>
        </is>
      </c>
    </row>
    <row r="7">
      <c r="A7" s="4" t="inlineStr">
        <is>
          <t>1a</t>
        </is>
      </c>
      <c r="B7" s="5" t="inlineStr">
        <is>
          <t>Licentieprijs per gebruiker per maand</t>
        </is>
      </c>
      <c r="C7" s="8" t="n"/>
      <c r="D7" s="8" t="n"/>
      <c r="E7" s="8" t="n"/>
      <c r="F7" s="9" t="inlineStr">
        <is>
          <t>€; € … zie bijlage A</t>
        </is>
      </c>
    </row>
    <row r="8">
      <c r="A8" s="4" t="inlineStr">
        <is>
          <t>1b</t>
        </is>
      </c>
      <c r="B8" s="5" t="inlineStr">
        <is>
          <t>Aantal gebruikers</t>
        </is>
      </c>
      <c r="C8" s="10" t="n">
        <v>40</v>
      </c>
      <c r="D8" s="10" t="n">
        <v>40</v>
      </c>
      <c r="E8" s="10" t="n">
        <v>40</v>
      </c>
      <c r="F8" s="9" t="inlineStr">
        <is>
          <t>aantal</t>
        </is>
      </c>
    </row>
    <row r="9">
      <c r="A9" s="4" t="inlineStr">
        <is>
          <t>1c</t>
        </is>
      </c>
      <c r="B9" s="5" t="inlineStr">
        <is>
          <t>Licentiebudget per jaar, als 1a leeg is (eigen schatting, geen marktprijs)</t>
        </is>
      </c>
      <c r="C9" s="11" t="n">
        <v>24000</v>
      </c>
      <c r="D9" s="11" t="n">
        <v>24000</v>
      </c>
      <c r="E9" s="11" t="n">
        <v>24000</v>
      </c>
      <c r="F9" s="9" t="inlineStr">
        <is>
          <t>€ per jaar · € 24.000 per jaar voor 40 gebruikers, zoals in 11.1 (eigen schatting van Lindewerf, geen marktprijs)</t>
        </is>
      </c>
    </row>
    <row r="10">
      <c r="A10" s="4" t="inlineStr">
        <is>
          <t>2</t>
        </is>
      </c>
      <c r="B10" s="5" t="inlineStr">
        <is>
          <t>Implementatie (eenmalig): uren × uurtarief</t>
        </is>
      </c>
      <c r="C10" s="11" t="n">
        <v>18000</v>
      </c>
      <c r="D10" s="11" t="n">
        <v>18000</v>
      </c>
      <c r="E10" s="11" t="n">
        <v>18000</v>
      </c>
      <c r="F10" s="9" t="inlineStr">
        <is>
          <t>€</t>
        </is>
      </c>
    </row>
    <row r="11">
      <c r="A11" s="4" t="inlineStr">
        <is>
          <t>3</t>
        </is>
      </c>
      <c r="B11" s="5" t="inlineStr">
        <is>
          <t>Controle (per jaar): uren × uurtarief; 0 als het in de gemeten tijd zit</t>
        </is>
      </c>
      <c r="C11" s="11" t="n">
        <v>0</v>
      </c>
      <c r="D11" s="11" t="n">
        <v>0</v>
      </c>
      <c r="E11" s="11" t="n">
        <v>0</v>
      </c>
      <c r="F11" s="9" t="inlineStr">
        <is>
          <t>€ per jaar · zit in de gemeten behandeltijd</t>
        </is>
      </c>
    </row>
    <row r="12">
      <c r="A12" s="4" t="inlineStr">
        <is>
          <t>4a</t>
        </is>
      </c>
      <c r="B12" s="5" t="inlineStr">
        <is>
          <t>Training (eenmalig)</t>
        </is>
      </c>
      <c r="C12" s="11" t="n">
        <v>6000</v>
      </c>
      <c r="D12" s="11" t="n">
        <v>6000</v>
      </c>
      <c r="E12" s="11" t="n">
        <v>6000</v>
      </c>
      <c r="F12" s="9" t="inlineStr">
        <is>
          <t>€</t>
        </is>
      </c>
    </row>
    <row r="13">
      <c r="A13" s="4" t="inlineStr">
        <is>
          <t>4b</t>
        </is>
      </c>
      <c r="B13" s="5" t="inlineStr">
        <is>
          <t>Training (per jaar)</t>
        </is>
      </c>
      <c r="C13" s="11" t="n">
        <v>2000</v>
      </c>
      <c r="D13" s="11" t="n">
        <v>2000</v>
      </c>
      <c r="E13" s="11" t="n">
        <v>2000</v>
      </c>
      <c r="F13" s="9" t="inlineStr">
        <is>
          <t>€ per jaar</t>
        </is>
      </c>
    </row>
    <row r="14">
      <c r="A14" s="4" t="inlineStr">
        <is>
          <t>5</t>
        </is>
      </c>
      <c r="B14" s="5" t="inlineStr">
        <is>
          <t>Beheer (per jaar): champions en AI-team</t>
        </is>
      </c>
      <c r="C14" s="11" t="n">
        <v>15000</v>
      </c>
      <c r="D14" s="11" t="n">
        <v>15000</v>
      </c>
      <c r="E14" s="11" t="n">
        <v>15000</v>
      </c>
      <c r="F14" s="9" t="inlineStr">
        <is>
          <t>€ per jaar</t>
        </is>
      </c>
    </row>
    <row r="15">
      <c r="A15" s="4" t="inlineStr">
        <is>
          <t>6a</t>
        </is>
      </c>
      <c r="B15" s="5" t="inlineStr">
        <is>
          <t>Overige eenmalige kosten</t>
        </is>
      </c>
      <c r="C15" s="11" t="n">
        <v>8000</v>
      </c>
      <c r="D15" s="11" t="n">
        <v>8000</v>
      </c>
      <c r="E15" s="11" t="n">
        <v>8000</v>
      </c>
      <c r="F15" s="9" t="inlineStr">
        <is>
          <t>€ · DPIA-toets en juridisch advies € 6.000; meten en rapporteren € 2.000</t>
        </is>
      </c>
    </row>
    <row r="16">
      <c r="A16" s="4" t="inlineStr">
        <is>
          <t>6b</t>
        </is>
      </c>
      <c r="B16" s="5" t="inlineStr">
        <is>
          <t>Overige kosten per jaar</t>
        </is>
      </c>
      <c r="C16" s="11" t="n">
        <v>2000</v>
      </c>
      <c r="D16" s="11" t="n">
        <v>2000</v>
      </c>
      <c r="E16" s="11" t="n">
        <v>2000</v>
      </c>
      <c r="F16" s="9" t="inlineStr">
        <is>
          <t>€ per jaar · meten en rapporteren</t>
        </is>
      </c>
    </row>
    <row r="17">
      <c r="A17" s="7" t="inlineStr">
        <is>
          <t>Baten</t>
        </is>
      </c>
    </row>
    <row r="18">
      <c r="A18" s="4" t="inlineStr">
        <is>
          <t>7a</t>
        </is>
      </c>
      <c r="B18" s="5" t="inlineStr">
        <is>
          <t>Keren per maand</t>
        </is>
      </c>
      <c r="C18" s="10" t="n">
        <v>6000</v>
      </c>
      <c r="D18" s="10" t="n">
        <v>6000</v>
      </c>
      <c r="E18" s="10" t="n">
        <v>6000</v>
      </c>
      <c r="F18" s="9" t="inlineStr">
        <is>
          <t>aantal</t>
        </is>
      </c>
    </row>
    <row r="19">
      <c r="A19" s="4" t="inlineStr">
        <is>
          <t>7b</t>
        </is>
      </c>
      <c r="B19" s="5" t="inlineStr">
        <is>
          <t>Gewonnen minuten per keer</t>
        </is>
      </c>
      <c r="C19" s="12" t="n">
        <v>1</v>
      </c>
      <c r="D19" s="12" t="n">
        <v>2</v>
      </c>
      <c r="E19" s="12" t="n">
        <v>2.5</v>
      </c>
      <c r="F19" s="9" t="inlineStr">
        <is>
          <t>minuten</t>
        </is>
      </c>
    </row>
    <row r="20">
      <c r="A20" s="4" t="inlineStr">
        <is>
          <t>7d</t>
        </is>
      </c>
      <c r="B20" s="5" t="inlineStr">
        <is>
          <t>Uurtarief (voorbeeld)</t>
        </is>
      </c>
      <c r="C20" s="11" t="n">
        <v>48</v>
      </c>
      <c r="D20" s="11" t="n">
        <v>48</v>
      </c>
      <c r="E20" s="11" t="n">
        <v>48</v>
      </c>
      <c r="F20" s="9" t="inlineStr">
        <is>
          <t>€ per uur</t>
        </is>
      </c>
    </row>
    <row r="21">
      <c r="A21" s="4" t="inlineStr">
        <is>
          <t>7e</t>
        </is>
      </c>
      <c r="B21" s="5" t="inlineStr">
        <is>
          <t>Maanden zonder winst in jaar 1 (leertijd)</t>
        </is>
      </c>
      <c r="C21" s="10" t="n">
        <v>3</v>
      </c>
      <c r="D21" s="10" t="n">
        <v>3</v>
      </c>
      <c r="E21" s="10" t="n">
        <v>3</v>
      </c>
      <c r="F21" s="9" t="inlineStr">
        <is>
          <t>maanden</t>
        </is>
      </c>
    </row>
    <row r="22">
      <c r="A22" s="4" t="inlineStr">
        <is>
          <t>8</t>
        </is>
      </c>
      <c r="B22" s="5" t="inlineStr">
        <is>
          <t>Kwaliteitseffect (optioneel)</t>
        </is>
      </c>
      <c r="C22" s="11" t="n">
        <v>0</v>
      </c>
      <c r="D22" s="11" t="n">
        <v>0</v>
      </c>
      <c r="E22" s="11" t="n">
        <v>0</v>
      </c>
      <c r="F22" s="9" t="inlineStr">
        <is>
          <t>€ per jaar</t>
        </is>
      </c>
    </row>
    <row r="23">
      <c r="A23" s="4" t="inlineStr">
        <is>
          <t>9</t>
        </is>
      </c>
      <c r="B23" s="5" t="inlineStr">
        <is>
          <t>Vermeden kosten</t>
        </is>
      </c>
      <c r="C23" s="11" t="n">
        <v>0</v>
      </c>
      <c r="D23" s="11" t="n">
        <v>0</v>
      </c>
      <c r="E23" s="11" t="n">
        <v>0</v>
      </c>
      <c r="F23" s="9" t="inlineStr">
        <is>
          <t>€ per jaar</t>
        </is>
      </c>
    </row>
    <row r="24">
      <c r="A24" s="4" t="inlineStr">
        <is>
          <t>12a</t>
        </is>
      </c>
      <c r="B24" s="5" t="inlineStr">
        <is>
          <t>Disconteringsvoet per jaar (zelf kiezen; geen advies)</t>
        </is>
      </c>
      <c r="C24" s="13" t="n">
        <v>0.08</v>
      </c>
      <c r="F24" s="9" t="inlineStr">
        <is>
          <t>% per jaar; geldt voor alle scenario's</t>
        </is>
      </c>
    </row>
    <row r="26">
      <c r="A26" s="7" t="inlineStr">
        <is>
          <t>Berekening</t>
        </is>
      </c>
    </row>
    <row r="27">
      <c r="B27" s="5" t="inlineStr">
        <is>
          <t>Licenties per jaar: 1a × 1b × 12, anders 1c</t>
        </is>
      </c>
      <c r="C27" s="14">
        <f>IF(C7="",IF(C9="",0,C9),C7*C8*12)</f>
        <v/>
      </c>
      <c r="D27" s="14">
        <f>IF(D7="",IF(D9="",0,D9),D7*D8*12)</f>
        <v/>
      </c>
      <c r="E27" s="14">
        <f>IF(E7="",IF(E9="",0,E9),E7*E8*12)</f>
        <v/>
      </c>
    </row>
    <row r="28">
      <c r="A28" s="4" t="inlineStr">
        <is>
          <t>7c</t>
        </is>
      </c>
      <c r="B28" s="5" t="inlineStr">
        <is>
          <t>Uren bespaard per maand: 7a × 7b ÷ 60</t>
        </is>
      </c>
      <c r="C28" s="15">
        <f>C18*C19/60</f>
        <v/>
      </c>
      <c r="D28" s="15">
        <f>D18*D19/60</f>
        <v/>
      </c>
      <c r="E28" s="15">
        <f>E18*E19/60</f>
        <v/>
      </c>
    </row>
    <row r="29">
      <c r="B29" s="5" t="inlineStr">
        <is>
          <t>Waarde per volledig jaar: 7c × 7d × 12 + 8 + 9</t>
        </is>
      </c>
      <c r="C29" s="14">
        <f>C28*C20*12+C22+C23</f>
        <v/>
      </c>
      <c r="D29" s="14">
        <f>D28*D20*12+D22+D23</f>
        <v/>
      </c>
      <c r="E29" s="14">
        <f>E28*E20*12+E22+E23</f>
        <v/>
      </c>
    </row>
    <row r="30">
      <c r="B30" s="5" t="inlineStr">
        <is>
          <t>Eenmalige kosten: 2 + 4a + 6a</t>
        </is>
      </c>
      <c r="C30" s="14">
        <f>C10+C12+C15</f>
        <v/>
      </c>
      <c r="D30" s="14">
        <f>D10+D12+D15</f>
        <v/>
      </c>
      <c r="E30" s="14">
        <f>E10+E12+E15</f>
        <v/>
      </c>
    </row>
    <row r="31">
      <c r="B31" s="5" t="inlineStr">
        <is>
          <t>Kosten per jaar: licenties + 3 + 4b + 5 + 6b</t>
        </is>
      </c>
      <c r="C31" s="14">
        <f>C27+C11+C13+C14+C16</f>
        <v/>
      </c>
      <c r="D31" s="14">
        <f>D27+D11+D13+D14+D16</f>
        <v/>
      </c>
      <c r="E31" s="14">
        <f>E27+E11+E13+E14+E16</f>
        <v/>
      </c>
    </row>
    <row r="32">
      <c r="B32" s="5" t="inlineStr">
        <is>
          <t>Kosten jaar 1</t>
        </is>
      </c>
      <c r="C32" s="14">
        <f>C30+C31</f>
        <v/>
      </c>
      <c r="D32" s="14">
        <f>D30+D31</f>
        <v/>
      </c>
      <c r="E32" s="14">
        <f>E30+E31</f>
        <v/>
      </c>
    </row>
    <row r="33">
      <c r="B33" s="4" t="inlineStr">
        <is>
          <t>Netto jaar 1 (zonder winst in de maanden van 7e)</t>
        </is>
      </c>
      <c r="C33" s="16">
        <f>C29*(12-C21)/12-C32</f>
        <v/>
      </c>
      <c r="D33" s="16">
        <f>D29*(12-D21)/12-D32</f>
        <v/>
      </c>
      <c r="E33" s="16">
        <f>E29*(12-E21)/12-E32</f>
        <v/>
      </c>
    </row>
    <row r="34">
      <c r="B34" s="4" t="inlineStr">
        <is>
          <t>Netto jaar 2</t>
        </is>
      </c>
      <c r="C34" s="16">
        <f>C29-C31</f>
        <v/>
      </c>
      <c r="D34" s="16">
        <f>D29-D31</f>
        <v/>
      </c>
      <c r="E34" s="16">
        <f>E29-E31</f>
        <v/>
      </c>
    </row>
    <row r="35">
      <c r="B35" s="4" t="inlineStr">
        <is>
          <t>Netto jaar 3</t>
        </is>
      </c>
      <c r="C35" s="16">
        <f>C29-C31</f>
        <v/>
      </c>
      <c r="D35" s="16">
        <f>D29-D31</f>
        <v/>
      </c>
      <c r="E35" s="16">
        <f>E29-E31</f>
        <v/>
      </c>
    </row>
    <row r="36">
      <c r="B36" s="5" t="inlineStr">
        <is>
          <t>Contantewaardefactor jaar 1</t>
        </is>
      </c>
      <c r="C36" s="17">
        <f>1/(1+$C$24)</f>
        <v/>
      </c>
      <c r="D36" s="17">
        <f>1/(1+$C$24)</f>
        <v/>
      </c>
      <c r="E36" s="17">
        <f>1/(1+$C$24)</f>
        <v/>
      </c>
    </row>
    <row r="37">
      <c r="B37" s="5" t="inlineStr">
        <is>
          <t>Contantewaardefactor jaar 2 + 3</t>
        </is>
      </c>
      <c r="C37" s="17">
        <f>1/(1+$C$24)^2+1/(1+$C$24)^3</f>
        <v/>
      </c>
      <c r="D37" s="17">
        <f>1/(1+$C$24)^2+1/(1+$C$24)^3</f>
        <v/>
      </c>
      <c r="E37" s="17">
        <f>1/(1+$C$24)^2+1/(1+$C$24)^3</f>
        <v/>
      </c>
    </row>
    <row r="38">
      <c r="B38" s="5" t="inlineStr">
        <is>
          <t>Weegfactor baten: (12 − 7e) ÷ 12 × factor jaar 1 + factor jaar 2 + 3</t>
        </is>
      </c>
      <c r="C38" s="17">
        <f>(12-C21)/12*C36+C37</f>
        <v/>
      </c>
      <c r="D38" s="17">
        <f>(12-D21)/12*D36+D37</f>
        <v/>
      </c>
      <c r="E38" s="17">
        <f>(12-E21)/12*E36+E37</f>
        <v/>
      </c>
    </row>
    <row r="40">
      <c r="A40" s="7" t="inlineStr">
        <is>
          <t>Uitkomsten</t>
        </is>
      </c>
    </row>
    <row r="41">
      <c r="A41" s="4" t="inlineStr">
        <is>
          <t>11</t>
        </is>
      </c>
      <c r="B41" s="4" t="inlineStr">
        <is>
          <t>Terugverdientijd in maanden (afgerond naar boven)</t>
        </is>
      </c>
      <c r="C41" s="18">
        <f>IF(OR(C18="",C19="",C20="",$C$24=""),"",IF((C29/12)&lt;=(C31/12),"verdient zich niet terug",IF((C30+C21*(C29/12))/((C29/12)-(C31/12))&gt;36,"niet binnen 3 jaar",ROUNDUP((C30+C21*(C29/12))/((C29/12)-(C31/12)),0))))</f>
        <v/>
      </c>
      <c r="D41" s="18">
        <f>IF(OR(D18="",D19="",D20="",$C$24=""),"",IF((D29/12)&lt;=(D31/12),"verdient zich niet terug",IF((D30+D21*(D29/12))/((D29/12)-(D31/12))&gt;36,"niet binnen 3 jaar",ROUNDUP((D30+D21*(D29/12))/((D29/12)-(D31/12)),0))))</f>
        <v/>
      </c>
      <c r="E41" s="18">
        <f>IF(OR(E18="",E19="",E20="",$C$24=""),"",IF((E29/12)&lt;=(E31/12),"verdient zich niet terug",IF((E30+E21*(E29/12))/((E29/12)-(E31/12))&gt;36,"niet binnen 3 jaar",ROUNDUP((E30+E21*(E29/12))/((E29/12)-(E31/12)),0))))</f>
        <v/>
      </c>
    </row>
    <row r="42">
      <c r="A42" s="4" t="inlineStr">
        <is>
          <t>12</t>
        </is>
      </c>
      <c r="B42" s="4" t="inlineStr">
        <is>
          <t>Netto contante waarde over 3 jaar</t>
        </is>
      </c>
      <c r="C42" s="16">
        <f>IF(OR(C18="",C19="",C20="",$C$24=""),"",NPV($C$24,C33,C34,C35))</f>
        <v/>
      </c>
      <c r="D42" s="16">
        <f>IF(OR(D18="",D19="",D20="",$C$24=""),"",NPV($C$24,D33,D34,D35))</f>
        <v/>
      </c>
      <c r="E42" s="16">
        <f>IF(OR(E18="",E19="",E20="",$C$24=""),"",NPV($C$24,E33,E34,E35))</f>
        <v/>
      </c>
    </row>
    <row r="43">
      <c r="A43" s="4" t="inlineStr">
        <is>
          <t>13</t>
        </is>
      </c>
      <c r="B43" s="4" t="inlineStr">
        <is>
          <t>Gevoeligheid: gewonnen minuten per keer waarbij de NCW nul is</t>
        </is>
      </c>
      <c r="C43" s="19">
        <f>IF(OR(OR(C18="",C19="",C20="",$C$24=""),C18=0),"",((C32)*C36+C31*C37-(C22+C23)*C38)/(C18/60*C20*12*C38))</f>
        <v/>
      </c>
      <c r="D43" s="19">
        <f>IF(OR(OR(D18="",D19="",D20="",$C$24=""),D18=0),"",((D32)*D36+D31*D37-(D22+D23)*D38)/(D18/60*D20*12*D38))</f>
        <v/>
      </c>
      <c r="E43" s="19">
        <f>IF(OR(OR(E18="",E19="",E20="",$C$24=""),E18=0),"",((E32)*E36+E31*E37-(E22+E23)*E38)/(E18/60*E20*12*E38))</f>
        <v/>
      </c>
    </row>
    <row r="44">
      <c r="A44" s="4" t="inlineStr">
        <is>
          <t>13c</t>
        </is>
      </c>
      <c r="B44" s="4" t="inlineStr">
        <is>
          <t>Ruimte voor licenties: prijs per gebruiker per maand waarbij de NCW nul is</t>
        </is>
      </c>
      <c r="C44" s="16">
        <f>IF(OR(OR(C18="",C19="",C20="",$C$24=""),C8="",C8=0),"",(C42+C27*(C36+C37))/(C8*12*(C36+C37)))</f>
        <v/>
      </c>
      <c r="D44" s="16">
        <f>IF(OR(OR(D18="",D19="",D20="",$C$24=""),D8="",D8=0),"",(D42+D27*(D36+D37))/(D8*12*(D36+D37)))</f>
        <v/>
      </c>
      <c r="E44" s="16">
        <f>IF(OR(OR(E18="",E19="",E20="",$C$24=""),E8="",E8=0),"",(E42+E27*(E36+E37))/(E8*12*(E36+E37)))</f>
        <v/>
      </c>
    </row>
    <row r="45">
      <c r="B45" s="4" t="inlineStr">
        <is>
          <t>Licentiestatus</t>
        </is>
      </c>
      <c r="C45" s="20">
        <f>IF(COUNTBLANK(C7:E7)&lt;3,"Licenties uit 1a (prijs × gebruikers)",IF(COUNTBLANK(C9:E9)&lt;3,"Licenties uit 1c (eigen schatting, geen marktprijs)","Licenties niet ingevuld: uitkomsten zonder licenties (€ … zie bijlage A)"))</f>
        <v/>
      </c>
    </row>
    <row r="47">
      <c r="B47" s="21" t="inlineStr">
        <is>
          <t>Voorbeeldcijfers zijn verzonnen. De disconteringsvoet kies je zelf; dit blad geeft geen advies.</t>
        </is>
      </c>
    </row>
    <row r="49">
      <c r="A49" s="6" t="inlineStr">
        <is>
          <t>Template T13 · ROI-rekenmodel · Zo voer je AI in, Nederlandse editie · Peildatum 2026-10-28 · Download: zovoerjeaiin.nl/T13 · Versie 2026-10</t>
        </is>
      </c>
    </row>
    <row r="50">
      <c r="A50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C45:F45"/>
  </mergeCells>
  <printOptions gridLines="0"/>
  <pageMargins left="0.75" right="0.75" top="1" bottom="1" header="0.5" footer="0.5"/>
  <pageSetup orientation="landscape" paperSize="9" fitToHeight="0" fitToWidth="1"/>
  <headerFooter>
    <oddHeader/>
    <oddFooter>&amp;L&amp;7 Template T13 · ROI-rekenmodel · Zo voer je AI in, Nederlandse editie · Peildatum 2026-10-28 · Download: zovoerjeaiin.nl/T13 · Versie 2026-10 · VOORBEELD (fictief)&amp;R&amp;P/&amp;N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0" customWidth="1" min="2" max="2"/>
  </cols>
  <sheetData>
    <row r="1">
      <c r="A1" s="1" t="inlineStr">
        <is>
          <t>TEMPLATE T13</t>
        </is>
      </c>
    </row>
    <row r="2" ht="22" customHeight="1">
      <c r="A2" s="2" t="inlineStr">
        <is>
          <t>Bestuursrapport · één pagina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>
      <c r="A5" s="4" t="inlineStr">
        <is>
          <t>R1</t>
        </is>
      </c>
      <c r="B5" s="4" t="inlineStr">
        <is>
          <t>Wat we testten</t>
        </is>
      </c>
    </row>
    <row r="6" ht="60" customHeight="1">
      <c r="B6" s="22" t="inlineStr">
        <is>
          <t>Conceptantwoorden op klantmails door een AI-assistent; één team van 12, 13 weken.
Nulmeting en meting volgens 6.1 en 6.2.</t>
        </is>
      </c>
    </row>
    <row r="8">
      <c r="A8" s="4" t="inlineStr">
        <is>
          <t>R2</t>
        </is>
      </c>
      <c r="B8" s="4" t="inlineStr">
        <is>
          <t>Wat het opleverde (gemeten, niet geschat)</t>
        </is>
      </c>
    </row>
    <row r="9" ht="60" customHeight="1">
      <c r="B9" s="22" t="inlineStr">
        <is>
          <t>Behandeltijd van 9,0 naar 7,0 minuten per mail, inclusief nakijken (−22%). Kwaliteitsscore gelijk.
Geen datalek. Vragen over technische productwaarden bleven lastig.</t>
        </is>
      </c>
    </row>
    <row r="11">
      <c r="A11" s="4" t="inlineStr">
        <is>
          <t>R3</t>
        </is>
      </c>
      <c r="B11" s="4" t="inlineStr">
        <is>
          <t>Risico's en maatregelen</t>
        </is>
      </c>
    </row>
    <row r="12" ht="60" customHeight="1">
      <c r="B12" s="22" t="inlineStr">
        <is>
          <t>Fouten in levertijden: vaste controle (eigenaar teamleider).
Model verandert: kwartaalcheck (eigenaar Samira).
Zwaarder werk: maandelijkse check-in via de champions (eigenaar Joost).</t>
        </is>
      </c>
    </row>
    <row r="14">
      <c r="A14" s="4" t="inlineStr">
        <is>
          <t>R4</t>
        </is>
      </c>
      <c r="B14" s="4" t="inlineStr">
        <is>
          <t>Voorstel en budget</t>
        </is>
      </c>
    </row>
    <row r="15" ht="60" customHeight="1">
      <c r="B15" s="22" t="inlineStr">
        <is>
          <t>Uitbreiden naar 40 medewerkers. € 75.000 in jaar 1, daarna € 43.000 per jaar.
Terugverdientijd 11 maanden (midden); niet binnen 3 jaar als de winst 1 minuut is.
Stoppen als de winst na zes maanden onder 1 minuut ligt.</t>
        </is>
      </c>
    </row>
    <row r="17">
      <c r="A17" s="7" t="inlineStr">
        <is>
          <t>Kerncijfers uit het model (scenario midden, tenzij anders vermeld)</t>
        </is>
      </c>
    </row>
    <row r="18">
      <c r="A18" s="23">
        <f>'Model'!D41</f>
        <v/>
      </c>
      <c r="B18" s="5" t="inlineStr">
        <is>
          <t>Terugverdientijd in maanden</t>
        </is>
      </c>
    </row>
    <row r="19">
      <c r="A19" s="14">
        <f>'Model'!C42</f>
        <v/>
      </c>
      <c r="B19" s="5" t="inlineStr">
        <is>
          <t>Netto contante waarde, laag</t>
        </is>
      </c>
    </row>
    <row r="20">
      <c r="A20" s="14">
        <f>'Model'!D42</f>
        <v/>
      </c>
      <c r="B20" s="5" t="inlineStr">
        <is>
          <t>Netto contante waarde, midden</t>
        </is>
      </c>
    </row>
    <row r="21">
      <c r="A21" s="14">
        <f>'Model'!E42</f>
        <v/>
      </c>
      <c r="B21" s="5" t="inlineStr">
        <is>
          <t>Netto contante waarde, hoog</t>
        </is>
      </c>
    </row>
    <row r="22">
      <c r="A22" s="14">
        <f>'Model'!D32</f>
        <v/>
      </c>
      <c r="B22" s="5" t="inlineStr">
        <is>
          <t>Kosten jaar 1</t>
        </is>
      </c>
    </row>
    <row r="23">
      <c r="A23" s="14">
        <f>'Model'!D31</f>
        <v/>
      </c>
      <c r="B23" s="5" t="inlineStr">
        <is>
          <t>Kosten per jaar daarna</t>
        </is>
      </c>
    </row>
    <row r="24">
      <c r="A24" s="24">
        <f>'Model'!D43</f>
        <v/>
      </c>
      <c r="B24" s="5" t="inlineStr">
        <is>
          <t>Gewonnen minuten per keer waarbij de NCW nul is</t>
        </is>
      </c>
    </row>
    <row r="25">
      <c r="A25" s="20">
        <f>'Model'!C45</f>
        <v/>
      </c>
      <c r="B25" s="5" t="inlineStr">
        <is>
          <t>Licenties</t>
        </is>
      </c>
    </row>
    <row r="28">
      <c r="A28" s="6" t="inlineStr">
        <is>
          <t>Template T13 · ROI-rekenmodel · Zo voer je AI in, Nederlandse editie · Peildatum 2026-10-28 · Download: zovoerjeaiin.nl/T13 · Versie 2026-10</t>
        </is>
      </c>
    </row>
    <row r="29">
      <c r="A29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portrait" paperSize="9" fitToHeight="0" fitToWidth="1"/>
  <headerFooter>
    <oddHeader/>
    <oddFooter>&amp;L&amp;7 Template T13 · ROI-rekenmodel · Zo voer je AI in, Nederlandse editie · Peildatum 2026-10-28 · Download: zovoerjeaiin.nl/T13 · Versie 2026-10 · VOORBEELD (fictief)&amp;R&amp;P/&amp;N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T13 ROI-rekenmodel (voorbeeld)</dc:title>
  <dc:subject xmlns:dc="http://purl.org/dc/elements/1.1/">Zo voer je AI in, Nederlandse editie</dc:subject>
  <dcterms:created xmlns:dcterms="http://purl.org/dc/terms/" xmlns:xsi="http://www.w3.org/2001/XMLSchema-instance" xsi:type="dcterms:W3CDTF">2026-10-28T23:02:12Z</dcterms:created>
  <dcterms:modified xmlns:dcterms="http://purl.org/dc/terms/" xmlns:xsi="http://www.w3.org/2001/XMLSchema-instance" xsi:type="dcterms:W3CDTF">2026-10-28T23:02:12Z</dcterms:modified>
</cp:coreProperties>
</file>